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RPT_TT2026_BM54aA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<sst xmlns="http://schemas.openxmlformats.org/spreadsheetml/2006/main" count="201" uniqueCount="60">
  <si>
    <r>
      <rPr>
        <b/>
        <sz val="10"/>
        <color rgb="FF000000"/>
        <rFont val="Times New Roman"/>
        <charset val="134"/>
      </rPr>
      <t xml:space="preserve">UBND </t>
    </r>
    <r>
      <rPr>
        <b/>
        <sz val="10"/>
        <color rgb="FF000000"/>
        <rFont val="Times New Roman"/>
        <charset val="134"/>
      </rPr>
      <t>Xã Yên Bình</t>
    </r>
  </si>
  <si>
    <t>Mẫu biểu số 54</t>
  </si>
  <si>
    <t xml:space="preserve">TÌNH HÌNH CÂN ĐỐI NSĐP 9 THÁNG ĐẦU NĂM 2026
</t>
  </si>
  <si>
    <t>( Kèm theo thông báo số:         /TB-UBND ngày      tháng 10 năm 2026 của UBND xã Yên Bình)</t>
  </si>
  <si>
    <r>
      <rPr>
        <sz val="10"/>
        <color rgb="FF000000"/>
        <rFont val="Times New Roman"/>
        <charset val="134"/>
      </rPr>
      <t xml:space="preserve">Đơn vị: </t>
    </r>
    <r>
      <rPr>
        <sz val="10"/>
        <color rgb="FF000000"/>
        <rFont val="Times New Roman"/>
        <charset val="134"/>
      </rPr>
      <t xml:space="preserve"> Đồng</t>
    </r>
  </si>
  <si>
    <t/>
  </si>
  <si>
    <t>Dự toán năm  và bổ sung trong năm</t>
  </si>
  <si>
    <t>Thực hiện</t>
  </si>
  <si>
    <t>So sánh  (%)</t>
  </si>
  <si>
    <t>STT</t>
  </si>
  <si>
    <t>NỘI DUNG</t>
  </si>
  <si>
    <t>Quý III</t>
  </si>
  <si>
    <t>Lũy kế 9 tháng</t>
  </si>
  <si>
    <t>Dự toán</t>
  </si>
  <si>
    <r>
      <rPr>
        <b/>
        <sz val="10"/>
        <color rgb="FF000000"/>
        <rFont val="Times New Roman"/>
        <charset val="134"/>
      </rPr>
      <t xml:space="preserve">Cùng kỳ 
</t>
    </r>
    <r>
      <rPr>
        <b/>
        <sz val="10"/>
        <color rgb="FF000000"/>
        <rFont val="Times New Roman"/>
        <charset val="134"/>
      </rPr>
      <t>năm trước</t>
    </r>
  </si>
  <si>
    <t>A</t>
  </si>
  <si>
    <t>B</t>
  </si>
  <si>
    <t>1</t>
  </si>
  <si>
    <t>2</t>
  </si>
  <si>
    <t>3</t>
  </si>
  <si>
    <t>4=3/1</t>
  </si>
  <si>
    <t>5</t>
  </si>
  <si>
    <t>TỔNG THU NSNN TRÊN ĐỊA BÀN</t>
  </si>
  <si>
    <t>I</t>
  </si>
  <si>
    <t>Thu nội địa không kể dầu thô</t>
  </si>
  <si>
    <t>II</t>
  </si>
  <si>
    <t>Thu về dầu thô</t>
  </si>
  <si>
    <t>III</t>
  </si>
  <si>
    <t>Thu từ hoạt động xuất nhập khẩu</t>
  </si>
  <si>
    <t>IV</t>
  </si>
  <si>
    <t>Thu Viện trợ</t>
  </si>
  <si>
    <t>TỔNG THU NGÂN SÁCH ĐỊA PHƯƠNG</t>
  </si>
  <si>
    <t>Thu NSĐP được hưởng theo phân cấp</t>
  </si>
  <si>
    <t>Các khoản thu NSĐP hưởng 100%</t>
  </si>
  <si>
    <t>Thuế GTGT (phần NSĐP hưởng 30%)</t>
  </si>
  <si>
    <t>Các khoản thu phân chia NSĐP theo tỷ lệ %</t>
  </si>
  <si>
    <t>Thu bổ sung từ ngân sách cấp trên</t>
  </si>
  <si>
    <t>Bổ sung cân đối</t>
  </si>
  <si>
    <t>Bổ sung có mục tiêu</t>
  </si>
  <si>
    <t>Thu từ quỹ dự trữ tài chính</t>
  </si>
  <si>
    <t>Thu chuyển nguồn từ năm trước chuyển sang</t>
  </si>
  <si>
    <t>V</t>
  </si>
  <si>
    <t>Thu kết dư</t>
  </si>
  <si>
    <t>C</t>
  </si>
  <si>
    <t>TỔNG CHI NSĐP</t>
  </si>
  <si>
    <t>Chi cân đối ngân sách địa phương</t>
  </si>
  <si>
    <t>Chi đầu tư phát triển</t>
  </si>
  <si>
    <t>Chi thường xuyên theo lĩnh vực</t>
  </si>
  <si>
    <t>Chi trả lãi, phí tiền vay</t>
  </si>
  <si>
    <t>4</t>
  </si>
  <si>
    <t>Chi viện trợ</t>
  </si>
  <si>
    <t>Chi cho vay</t>
  </si>
  <si>
    <t>6</t>
  </si>
  <si>
    <t>Chi bổ sung quỹ dự trữ tài chính</t>
  </si>
  <si>
    <t>7</t>
  </si>
  <si>
    <t>Dự phòng NSNN</t>
  </si>
  <si>
    <t>8</t>
  </si>
  <si>
    <t>Các nhiệm vụ chi khác</t>
  </si>
  <si>
    <t>Chi từ nguồn bổ sung có mục tiêu từ NSTW cho NSĐP</t>
  </si>
  <si>
    <t>Chi chuyển giao ( cột DT thể hiện số KP bổ sung có mục tiêu trong năm)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</si>
</sst>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  <numFmt numFmtId="180" formatCode="[$-1042A]#,###"/>
  </numFmts>
  <fonts count="28">
    <font>
      <sz val="11"/>
      <name val="Calibri"/>
      <charset val="134"/>
      <scheme val="minor"/>
    </font>
    <font>
      <b/>
      <sz val="10"/>
      <color rgb="FF000000"/>
      <name val="Times New Roman"/>
      <charset val="134"/>
    </font>
    <font>
      <b/>
      <sz val="14"/>
      <color rgb="FF000000"/>
      <name val="Times New Roman"/>
      <charset val="134"/>
    </font>
    <font>
      <i/>
      <sz val="12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0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horizontal="center" vertical="top" wrapText="1" readingOrder="1"/>
    </xf>
    <xf numFmtId="0" fontId="4" fillId="0" borderId="6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180" fontId="6" fillId="0" borderId="2" xfId="0" applyNumberFormat="1" applyFont="1" applyFill="1" applyBorder="1" applyAlignment="1">
      <alignment horizontal="right" vertical="top" wrapText="1" readingOrder="1"/>
    </xf>
    <xf numFmtId="4" fontId="6" fillId="0" borderId="2" xfId="0" applyNumberFormat="1" applyFont="1" applyFill="1" applyBorder="1" applyAlignment="1">
      <alignment horizontal="right" vertical="top" wrapText="1" readingOrder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vertical="top" wrapText="1" readingOrder="1"/>
    </xf>
    <xf numFmtId="180" fontId="7" fillId="0" borderId="2" xfId="0" applyNumberFormat="1" applyFont="1" applyFill="1" applyBorder="1" applyAlignment="1">
      <alignment horizontal="right" vertical="top" wrapText="1" readingOrder="1"/>
    </xf>
    <xf numFmtId="4" fontId="7" fillId="0" borderId="2" xfId="0" applyNumberFormat="1" applyFont="1" applyFill="1" applyBorder="1" applyAlignment="1">
      <alignment horizontal="right" vertical="top" wrapText="1" readingOrder="1"/>
    </xf>
    <xf numFmtId="180" fontId="6" fillId="0" borderId="2" xfId="0" applyNumberFormat="1" applyFont="1" applyFill="1" applyBorder="1" applyAlignment="1">
      <alignment horizontal="right" vertical="top" wrapText="1" readingOrder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4" fontId="6" fillId="0" borderId="2" xfId="0" applyNumberFormat="1" applyFont="1" applyFill="1" applyBorder="1" applyAlignment="1">
      <alignment horizontal="right" vertical="top" wrapText="1" readingOrder="1"/>
    </xf>
    <xf numFmtId="180" fontId="6" fillId="0" borderId="2" xfId="0" applyNumberFormat="1" applyFont="1" applyFill="1" applyBorder="1" applyAlignment="1">
      <alignment horizontal="right" vertical="top" wrapText="1" readingOrder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180" fontId="7" fillId="0" borderId="2" xfId="0" applyNumberFormat="1" applyFont="1" applyFill="1" applyBorder="1" applyAlignment="1">
      <alignment horizontal="right" vertical="top" wrapText="1" readingOrder="1"/>
    </xf>
    <xf numFmtId="4" fontId="7" fillId="0" borderId="2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40"/>
  <sheetViews>
    <sheetView showGridLines="0" tabSelected="1" workbookViewId="0">
      <selection activeCell="N30" sqref="A1:N30"/>
    </sheetView>
  </sheetViews>
  <sheetFormatPr defaultColWidth="10" defaultRowHeight="14.4"/>
  <cols>
    <col min="1" max="1" width="2.98148148148148" customWidth="1"/>
    <col min="2" max="2" width="4.5462962962963" customWidth="1"/>
    <col min="3" max="3" width="41.5555555555556" customWidth="1"/>
    <col min="4" max="4" width="13.1111111111111" customWidth="1"/>
    <col min="5" max="5" width="0.0462962962962963" customWidth="1"/>
    <col min="6" max="6" width="4.00925925925926" customWidth="1"/>
    <col min="7" max="7" width="7.60185185185185" customWidth="1"/>
    <col min="8" max="8" width="2.77777777777778" customWidth="1"/>
    <col min="9" max="9" width="4.02777777777778" customWidth="1"/>
    <col min="10" max="10" width="9.33333333333333" customWidth="1"/>
    <col min="11" max="11" width="10.6666666666667" customWidth="1"/>
    <col min="12" max="12" width="9.83333333333333" customWidth="1"/>
    <col min="13" max="13" width="0.0277777777777778" customWidth="1"/>
    <col min="14" max="14" width="2.12962962962963" customWidth="1"/>
  </cols>
  <sheetData>
    <row r="1" ht="7.25" customHeight="1"/>
    <row r="2" ht="20" customHeight="1" spans="2:12">
      <c r="B2" s="1" t="s">
        <v>0</v>
      </c>
      <c r="J2" s="2" t="s">
        <v>1</v>
      </c>
    </row>
    <row r="3" ht="17.4" spans="2:12">
      <c r="B3" s="3" t="s">
        <v>2</v>
      </c>
    </row>
    <row r="4" ht="14" customHeight="1" spans="2:12"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ht="18" customHeight="1" spans="2:12">
      <c r="B5" s="5" t="s">
        <v>4</v>
      </c>
    </row>
    <row r="6" ht="5" customHeight="1"/>
    <row r="7" spans="2:12">
      <c r="B7" s="6" t="s">
        <v>5</v>
      </c>
      <c r="C7" s="6" t="s">
        <v>5</v>
      </c>
      <c r="D7" s="7" t="s">
        <v>6</v>
      </c>
      <c r="E7" s="8" t="s">
        <v>7</v>
      </c>
      <c r="F7" s="9" t="s">
        <v>5</v>
      </c>
      <c r="G7" s="9" t="s">
        <v>5</v>
      </c>
      <c r="H7" s="9" t="s">
        <v>5</v>
      </c>
      <c r="I7" s="9" t="s">
        <v>5</v>
      </c>
      <c r="J7" s="10" t="s">
        <v>5</v>
      </c>
      <c r="K7" s="11" t="s">
        <v>8</v>
      </c>
      <c r="L7" s="12" t="s">
        <v>5</v>
      </c>
    </row>
    <row r="8" ht="32" customHeight="1" spans="2:12">
      <c r="B8" s="13" t="s">
        <v>9</v>
      </c>
      <c r="C8" s="13" t="s">
        <v>10</v>
      </c>
      <c r="D8" s="14"/>
      <c r="E8" s="15" t="s">
        <v>11</v>
      </c>
      <c r="F8" s="9" t="s">
        <v>5</v>
      </c>
      <c r="G8" s="10" t="s">
        <v>5</v>
      </c>
      <c r="H8" s="15" t="s">
        <v>12</v>
      </c>
      <c r="I8" s="9" t="s">
        <v>5</v>
      </c>
      <c r="J8" s="10" t="s">
        <v>5</v>
      </c>
      <c r="K8" s="15" t="s">
        <v>13</v>
      </c>
      <c r="L8" s="15" t="s">
        <v>14</v>
      </c>
    </row>
    <row r="9" spans="2:12">
      <c r="B9" s="16" t="s">
        <v>15</v>
      </c>
      <c r="C9" s="16" t="s">
        <v>16</v>
      </c>
      <c r="D9" s="17" t="s">
        <v>17</v>
      </c>
      <c r="E9" s="17" t="s">
        <v>18</v>
      </c>
      <c r="F9" s="9" t="s">
        <v>5</v>
      </c>
      <c r="G9" s="10" t="s">
        <v>5</v>
      </c>
      <c r="H9" s="17" t="s">
        <v>19</v>
      </c>
      <c r="I9" s="9" t="s">
        <v>5</v>
      </c>
      <c r="J9" s="10" t="s">
        <v>5</v>
      </c>
      <c r="K9" s="17" t="s">
        <v>20</v>
      </c>
      <c r="L9" s="17" t="s">
        <v>21</v>
      </c>
    </row>
    <row r="10" spans="2:12">
      <c r="B10" s="18" t="s">
        <v>15</v>
      </c>
      <c r="C10" s="19" t="s">
        <v>22</v>
      </c>
      <c r="D10" s="20">
        <f>D11</f>
        <v>3050000000</v>
      </c>
      <c r="E10" s="20">
        <v>1443455698</v>
      </c>
      <c r="F10" s="9" t="s">
        <v>5</v>
      </c>
      <c r="G10" s="10" t="s">
        <v>5</v>
      </c>
      <c r="H10" s="20">
        <v>3665177749</v>
      </c>
      <c r="I10" s="9" t="s">
        <v>5</v>
      </c>
      <c r="J10" s="10" t="s">
        <v>5</v>
      </c>
      <c r="K10" s="21">
        <f>K11</f>
        <v>120.169762262295</v>
      </c>
      <c r="L10" s="20">
        <v>168</v>
      </c>
    </row>
    <row r="11" spans="2:12">
      <c r="B11" s="22" t="s">
        <v>23</v>
      </c>
      <c r="C11" s="23" t="s">
        <v>24</v>
      </c>
      <c r="D11" s="24">
        <v>3050000000</v>
      </c>
      <c r="E11" s="24">
        <v>1443455698</v>
      </c>
      <c r="F11" s="9" t="s">
        <v>5</v>
      </c>
      <c r="G11" s="10" t="s">
        <v>5</v>
      </c>
      <c r="H11" s="24">
        <v>3665177749</v>
      </c>
      <c r="I11" s="9" t="s">
        <v>5</v>
      </c>
      <c r="J11" s="10" t="s">
        <v>5</v>
      </c>
      <c r="K11" s="25">
        <f>H11/D11*100</f>
        <v>120.169762262295</v>
      </c>
      <c r="L11" s="24">
        <v>168</v>
      </c>
    </row>
    <row r="12" spans="2:12">
      <c r="B12" s="22" t="s">
        <v>25</v>
      </c>
      <c r="C12" s="23" t="s">
        <v>26</v>
      </c>
      <c r="D12" s="24">
        <v>0</v>
      </c>
      <c r="E12" s="24">
        <v>0</v>
      </c>
      <c r="F12" s="9" t="s">
        <v>5</v>
      </c>
      <c r="G12" s="10" t="s">
        <v>5</v>
      </c>
      <c r="H12" s="24">
        <v>0</v>
      </c>
      <c r="I12" s="9" t="s">
        <v>5</v>
      </c>
      <c r="J12" s="10" t="s">
        <v>5</v>
      </c>
      <c r="K12" s="25">
        <v>0</v>
      </c>
      <c r="L12" s="24">
        <v>0</v>
      </c>
    </row>
    <row r="13" spans="2:12">
      <c r="B13" s="22" t="s">
        <v>27</v>
      </c>
      <c r="C13" s="23" t="s">
        <v>28</v>
      </c>
      <c r="D13" s="24">
        <v>0</v>
      </c>
      <c r="E13" s="24">
        <v>0</v>
      </c>
      <c r="F13" s="9" t="s">
        <v>5</v>
      </c>
      <c r="G13" s="10" t="s">
        <v>5</v>
      </c>
      <c r="H13" s="24">
        <v>0</v>
      </c>
      <c r="I13" s="9" t="s">
        <v>5</v>
      </c>
      <c r="J13" s="10" t="s">
        <v>5</v>
      </c>
      <c r="K13" s="25">
        <v>0</v>
      </c>
      <c r="L13" s="24">
        <v>0</v>
      </c>
    </row>
    <row r="14" spans="2:12">
      <c r="B14" s="22" t="s">
        <v>29</v>
      </c>
      <c r="C14" s="23" t="s">
        <v>30</v>
      </c>
      <c r="D14" s="24">
        <v>0</v>
      </c>
      <c r="E14" s="24">
        <v>0</v>
      </c>
      <c r="F14" s="9" t="s">
        <v>5</v>
      </c>
      <c r="G14" s="10" t="s">
        <v>5</v>
      </c>
      <c r="H14" s="24">
        <v>0</v>
      </c>
      <c r="I14" s="9" t="s">
        <v>5</v>
      </c>
      <c r="J14" s="10" t="s">
        <v>5</v>
      </c>
      <c r="K14" s="25">
        <v>0</v>
      </c>
      <c r="L14" s="24">
        <v>0</v>
      </c>
    </row>
    <row r="15" spans="2:12">
      <c r="B15" s="18" t="s">
        <v>16</v>
      </c>
      <c r="C15" s="19" t="s">
        <v>31</v>
      </c>
      <c r="D15" s="20">
        <v>74347000000</v>
      </c>
      <c r="E15" s="20">
        <v>19041464339</v>
      </c>
      <c r="F15" s="9" t="s">
        <v>5</v>
      </c>
      <c r="G15" s="10" t="s">
        <v>5</v>
      </c>
      <c r="H15" s="20">
        <f>H16+H20+H24</f>
        <v>64417010300</v>
      </c>
      <c r="I15" s="9" t="s">
        <v>5</v>
      </c>
      <c r="J15" s="10" t="s">
        <v>5</v>
      </c>
      <c r="K15" s="21">
        <f>H15/D15*100</f>
        <v>86.6437250998695</v>
      </c>
      <c r="L15" s="20">
        <v>23</v>
      </c>
    </row>
    <row r="16" spans="2:12">
      <c r="B16" s="18" t="s">
        <v>23</v>
      </c>
      <c r="C16" s="19" t="s">
        <v>32</v>
      </c>
      <c r="D16" s="20">
        <f>D17+D19</f>
        <v>2261000000</v>
      </c>
      <c r="E16" s="20">
        <v>1240464339</v>
      </c>
      <c r="F16" s="9" t="s">
        <v>5</v>
      </c>
      <c r="G16" s="10" t="s">
        <v>5</v>
      </c>
      <c r="H16" s="20">
        <v>3049534548</v>
      </c>
      <c r="I16" s="9" t="s">
        <v>5</v>
      </c>
      <c r="J16" s="10" t="s">
        <v>5</v>
      </c>
      <c r="K16" s="21">
        <f>H16/D16*100</f>
        <v>134.875477576294</v>
      </c>
      <c r="L16" s="20">
        <v>168</v>
      </c>
    </row>
    <row r="17" spans="2:12">
      <c r="B17" s="22" t="s">
        <v>17</v>
      </c>
      <c r="C17" s="23" t="s">
        <v>33</v>
      </c>
      <c r="D17" s="24">
        <v>2180000000</v>
      </c>
      <c r="E17" s="24">
        <v>1209488673</v>
      </c>
      <c r="F17" s="9" t="s">
        <v>5</v>
      </c>
      <c r="G17" s="10" t="s">
        <v>5</v>
      </c>
      <c r="H17" s="24">
        <v>2867760835</v>
      </c>
      <c r="I17" s="9" t="s">
        <v>5</v>
      </c>
      <c r="J17" s="10" t="s">
        <v>5</v>
      </c>
      <c r="K17" s="21">
        <f>H17/D17*100</f>
        <v>131.548662155963</v>
      </c>
      <c r="L17" s="24">
        <v>163</v>
      </c>
    </row>
    <row r="18" spans="2:12">
      <c r="B18" s="22" t="s">
        <v>18</v>
      </c>
      <c r="C18" s="23" t="s">
        <v>34</v>
      </c>
      <c r="D18" s="24">
        <v>0</v>
      </c>
      <c r="E18" s="24">
        <v>0</v>
      </c>
      <c r="F18" s="9" t="s">
        <v>5</v>
      </c>
      <c r="G18" s="10" t="s">
        <v>5</v>
      </c>
      <c r="H18" s="24">
        <v>0</v>
      </c>
      <c r="I18" s="9" t="s">
        <v>5</v>
      </c>
      <c r="J18" s="10" t="s">
        <v>5</v>
      </c>
      <c r="K18" s="21"/>
      <c r="L18" s="24">
        <v>0</v>
      </c>
    </row>
    <row r="19" spans="2:12">
      <c r="B19" s="22" t="s">
        <v>19</v>
      </c>
      <c r="C19" s="23" t="s">
        <v>35</v>
      </c>
      <c r="D19" s="24">
        <v>81000000</v>
      </c>
      <c r="E19" s="24">
        <v>30975666</v>
      </c>
      <c r="F19" s="9" t="s">
        <v>5</v>
      </c>
      <c r="G19" s="10" t="s">
        <v>5</v>
      </c>
      <c r="H19" s="24">
        <v>181773713</v>
      </c>
      <c r="I19" s="9" t="s">
        <v>5</v>
      </c>
      <c r="J19" s="10" t="s">
        <v>5</v>
      </c>
      <c r="K19" s="21">
        <f>H19/D19*100</f>
        <v>224.411991358025</v>
      </c>
      <c r="L19" s="24">
        <v>0</v>
      </c>
    </row>
    <row r="20" spans="2:12">
      <c r="B20" s="18" t="s">
        <v>25</v>
      </c>
      <c r="C20" s="19" t="s">
        <v>36</v>
      </c>
      <c r="D20" s="20">
        <v>72086000000</v>
      </c>
      <c r="E20" s="20">
        <f>E21+E22</f>
        <v>18401000000</v>
      </c>
      <c r="F20" s="9" t="s">
        <v>5</v>
      </c>
      <c r="G20" s="10" t="s">
        <v>5</v>
      </c>
      <c r="H20" s="20">
        <f>H21+H22</f>
        <v>47103503000</v>
      </c>
      <c r="I20" s="9" t="s">
        <v>5</v>
      </c>
      <c r="J20" s="10" t="s">
        <v>5</v>
      </c>
      <c r="K20" s="21">
        <f>H20/D20*100</f>
        <v>65.3434827844519</v>
      </c>
      <c r="L20" s="20">
        <v>22</v>
      </c>
    </row>
    <row r="21" spans="2:12">
      <c r="B21" s="22" t="s">
        <v>17</v>
      </c>
      <c r="C21" s="23" t="s">
        <v>37</v>
      </c>
      <c r="D21" s="24">
        <v>50261000000</v>
      </c>
      <c r="E21" s="24">
        <v>13200000000</v>
      </c>
      <c r="F21" s="9"/>
      <c r="G21" s="10"/>
      <c r="H21" s="24">
        <v>32800000000</v>
      </c>
      <c r="I21" s="9" t="s">
        <v>5</v>
      </c>
      <c r="J21" s="10" t="s">
        <v>5</v>
      </c>
      <c r="K21" s="21">
        <f>H21/D21*100</f>
        <v>65.2593462127693</v>
      </c>
      <c r="L21" s="24">
        <v>29</v>
      </c>
    </row>
    <row r="22" spans="2:12">
      <c r="B22" s="22" t="s">
        <v>18</v>
      </c>
      <c r="C22" s="23" t="s">
        <v>38</v>
      </c>
      <c r="D22" s="24">
        <v>21825000000</v>
      </c>
      <c r="E22" s="24">
        <f>18401000000-E21</f>
        <v>5201000000</v>
      </c>
      <c r="F22" s="9" t="s">
        <v>5</v>
      </c>
      <c r="G22" s="10" t="s">
        <v>5</v>
      </c>
      <c r="H22" s="24">
        <f>47103503000-32800000000</f>
        <v>14303503000</v>
      </c>
      <c r="I22" s="9" t="s">
        <v>5</v>
      </c>
      <c r="J22" s="10" t="s">
        <v>5</v>
      </c>
      <c r="K22" s="21">
        <f>H22/D22*100</f>
        <v>65.5372416953035</v>
      </c>
      <c r="L22" s="24">
        <v>14</v>
      </c>
    </row>
    <row r="23" spans="2:12">
      <c r="B23" s="18" t="s">
        <v>27</v>
      </c>
      <c r="C23" s="19" t="s">
        <v>39</v>
      </c>
      <c r="D23" s="20">
        <v>0</v>
      </c>
      <c r="E23" s="20">
        <v>0</v>
      </c>
      <c r="F23" s="9" t="s">
        <v>5</v>
      </c>
      <c r="G23" s="10" t="s">
        <v>5</v>
      </c>
      <c r="H23" s="20">
        <v>0</v>
      </c>
      <c r="I23" s="9" t="s">
        <v>5</v>
      </c>
      <c r="J23" s="10" t="s">
        <v>5</v>
      </c>
      <c r="K23" s="21">
        <v>0</v>
      </c>
      <c r="L23" s="20">
        <v>0</v>
      </c>
    </row>
    <row r="24" spans="2:12">
      <c r="B24" s="18" t="s">
        <v>29</v>
      </c>
      <c r="C24" s="19" t="s">
        <v>40</v>
      </c>
      <c r="D24" s="20">
        <v>0</v>
      </c>
      <c r="E24" s="20">
        <v>0</v>
      </c>
      <c r="F24" s="9" t="s">
        <v>5</v>
      </c>
      <c r="G24" s="10" t="s">
        <v>5</v>
      </c>
      <c r="H24" s="20">
        <v>14263972752</v>
      </c>
      <c r="I24" s="9" t="s">
        <v>5</v>
      </c>
      <c r="J24" s="10" t="s">
        <v>5</v>
      </c>
      <c r="K24" s="21">
        <v>0</v>
      </c>
      <c r="L24" s="20">
        <v>0</v>
      </c>
    </row>
    <row r="25" spans="2:12">
      <c r="B25" s="18" t="s">
        <v>41</v>
      </c>
      <c r="C25" s="19" t="s">
        <v>42</v>
      </c>
      <c r="D25" s="20">
        <v>0</v>
      </c>
      <c r="E25" s="20">
        <v>0</v>
      </c>
      <c r="F25" s="9" t="s">
        <v>5</v>
      </c>
      <c r="G25" s="10" t="s">
        <v>5</v>
      </c>
      <c r="H25" s="20">
        <v>0</v>
      </c>
      <c r="I25" s="9" t="s">
        <v>5</v>
      </c>
      <c r="J25" s="10" t="s">
        <v>5</v>
      </c>
      <c r="K25" s="21">
        <v>0</v>
      </c>
      <c r="L25" s="20">
        <v>0</v>
      </c>
    </row>
    <row r="26" spans="2:12">
      <c r="B26" s="18" t="s">
        <v>43</v>
      </c>
      <c r="C26" s="19" t="s">
        <v>44</v>
      </c>
      <c r="D26" s="20">
        <f>D27+D37</f>
        <v>99844664554</v>
      </c>
      <c r="E26" s="20">
        <f>E27+E37</f>
        <v>14873607384</v>
      </c>
      <c r="F26" s="9" t="s">
        <v>5</v>
      </c>
      <c r="G26" s="10" t="s">
        <v>5</v>
      </c>
      <c r="H26" s="26">
        <f>H27+H37</f>
        <v>50585948766</v>
      </c>
      <c r="I26" s="27" t="s">
        <v>5</v>
      </c>
      <c r="J26" s="28" t="s">
        <v>5</v>
      </c>
      <c r="K26" s="29">
        <f>H26/D26*100</f>
        <v>50.664648924371</v>
      </c>
      <c r="L26" s="20">
        <v>50</v>
      </c>
    </row>
    <row r="27" spans="2:12">
      <c r="B27" s="18" t="s">
        <v>23</v>
      </c>
      <c r="C27" s="19" t="s">
        <v>45</v>
      </c>
      <c r="D27" s="20">
        <f>D28+D29</f>
        <v>99844664554</v>
      </c>
      <c r="E27" s="20">
        <v>14873607384</v>
      </c>
      <c r="F27" s="9" t="s">
        <v>5</v>
      </c>
      <c r="G27" s="10" t="s">
        <v>5</v>
      </c>
      <c r="H27" s="30">
        <v>50585948766</v>
      </c>
      <c r="I27" s="31" t="s">
        <v>5</v>
      </c>
      <c r="J27" s="32" t="s">
        <v>5</v>
      </c>
      <c r="K27" s="29">
        <f>H27/D27*100</f>
        <v>50.664648924371</v>
      </c>
      <c r="L27" s="20">
        <f>H27/D27*100</f>
        <v>50.664648924371</v>
      </c>
    </row>
    <row r="28" spans="2:12">
      <c r="B28" s="22" t="s">
        <v>17</v>
      </c>
      <c r="C28" s="23" t="s">
        <v>46</v>
      </c>
      <c r="D28" s="24">
        <v>3973681554</v>
      </c>
      <c r="E28" s="24">
        <v>505015600</v>
      </c>
      <c r="F28" s="9" t="s">
        <v>5</v>
      </c>
      <c r="G28" s="10" t="s">
        <v>5</v>
      </c>
      <c r="H28" s="33">
        <v>3187463426</v>
      </c>
      <c r="I28" s="31" t="s">
        <v>5</v>
      </c>
      <c r="J28" s="32" t="s">
        <v>5</v>
      </c>
      <c r="K28" s="34">
        <f>H28/D28*100</f>
        <v>80.214365008475</v>
      </c>
      <c r="L28" s="24">
        <v>0</v>
      </c>
    </row>
    <row r="29" spans="2:12">
      <c r="B29" s="22" t="s">
        <v>18</v>
      </c>
      <c r="C29" s="23" t="s">
        <v>47</v>
      </c>
      <c r="D29" s="24">
        <f>74347000000-2038000000+23561983000</f>
        <v>95870983000</v>
      </c>
      <c r="E29" s="24">
        <v>14368591784</v>
      </c>
      <c r="F29" s="9" t="s">
        <v>5</v>
      </c>
      <c r="G29" s="10" t="s">
        <v>5</v>
      </c>
      <c r="H29" s="33">
        <v>47398485340</v>
      </c>
      <c r="I29" s="31" t="s">
        <v>5</v>
      </c>
      <c r="J29" s="32" t="s">
        <v>5</v>
      </c>
      <c r="K29" s="34">
        <f>H29/D29*100</f>
        <v>49.4398658038168</v>
      </c>
      <c r="L29" s="24">
        <v>35</v>
      </c>
    </row>
    <row r="30" spans="2:12">
      <c r="B30" s="22" t="s">
        <v>19</v>
      </c>
      <c r="C30" s="23" t="s">
        <v>48</v>
      </c>
      <c r="D30" s="24">
        <v>0</v>
      </c>
      <c r="E30" s="24">
        <v>0</v>
      </c>
      <c r="F30" s="9" t="s">
        <v>5</v>
      </c>
      <c r="G30" s="10" t="s">
        <v>5</v>
      </c>
      <c r="H30" s="24">
        <v>0</v>
      </c>
      <c r="I30" s="9" t="s">
        <v>5</v>
      </c>
      <c r="J30" s="10" t="s">
        <v>5</v>
      </c>
      <c r="K30" s="24">
        <v>0</v>
      </c>
      <c r="L30" s="24">
        <v>0</v>
      </c>
    </row>
    <row r="31" spans="2:12">
      <c r="B31" s="22" t="s">
        <v>49</v>
      </c>
      <c r="C31" s="23" t="s">
        <v>50</v>
      </c>
      <c r="D31" s="24">
        <v>0</v>
      </c>
      <c r="E31" s="24">
        <v>0</v>
      </c>
      <c r="F31" s="9" t="s">
        <v>5</v>
      </c>
      <c r="G31" s="10" t="s">
        <v>5</v>
      </c>
      <c r="H31" s="24">
        <v>0</v>
      </c>
      <c r="I31" s="9" t="s">
        <v>5</v>
      </c>
      <c r="J31" s="10" t="s">
        <v>5</v>
      </c>
      <c r="K31" s="24">
        <v>0</v>
      </c>
      <c r="L31" s="24">
        <v>0</v>
      </c>
    </row>
    <row r="32" spans="2:12">
      <c r="B32" s="22" t="s">
        <v>21</v>
      </c>
      <c r="C32" s="23" t="s">
        <v>51</v>
      </c>
      <c r="D32" s="24">
        <v>0</v>
      </c>
      <c r="E32" s="24">
        <v>0</v>
      </c>
      <c r="F32" s="9" t="s">
        <v>5</v>
      </c>
      <c r="G32" s="10" t="s">
        <v>5</v>
      </c>
      <c r="H32" s="24">
        <v>0</v>
      </c>
      <c r="I32" s="9" t="s">
        <v>5</v>
      </c>
      <c r="J32" s="10" t="s">
        <v>5</v>
      </c>
      <c r="K32" s="24">
        <v>0</v>
      </c>
      <c r="L32" s="24">
        <v>0</v>
      </c>
    </row>
    <row r="33" spans="2:12">
      <c r="B33" s="22" t="s">
        <v>52</v>
      </c>
      <c r="C33" s="23" t="s">
        <v>53</v>
      </c>
      <c r="D33" s="24">
        <v>0</v>
      </c>
      <c r="E33" s="24">
        <v>0</v>
      </c>
      <c r="F33" s="9" t="s">
        <v>5</v>
      </c>
      <c r="G33" s="10" t="s">
        <v>5</v>
      </c>
      <c r="H33" s="24">
        <v>0</v>
      </c>
      <c r="I33" s="9" t="s">
        <v>5</v>
      </c>
      <c r="J33" s="10" t="s">
        <v>5</v>
      </c>
      <c r="K33" s="24">
        <v>0</v>
      </c>
      <c r="L33" s="24">
        <v>0</v>
      </c>
    </row>
    <row r="34" spans="2:12">
      <c r="B34" s="22" t="s">
        <v>54</v>
      </c>
      <c r="C34" s="23" t="s">
        <v>55</v>
      </c>
      <c r="D34" s="24">
        <v>0</v>
      </c>
      <c r="E34" s="24">
        <v>0</v>
      </c>
      <c r="F34" s="9" t="s">
        <v>5</v>
      </c>
      <c r="G34" s="10" t="s">
        <v>5</v>
      </c>
      <c r="H34" s="24">
        <v>0</v>
      </c>
      <c r="I34" s="9" t="s">
        <v>5</v>
      </c>
      <c r="J34" s="10" t="s">
        <v>5</v>
      </c>
      <c r="K34" s="24">
        <v>0</v>
      </c>
      <c r="L34" s="24">
        <v>0</v>
      </c>
    </row>
    <row r="35" spans="2:12">
      <c r="B35" s="22" t="s">
        <v>56</v>
      </c>
      <c r="C35" s="23" t="s">
        <v>57</v>
      </c>
      <c r="D35" s="24">
        <v>0</v>
      </c>
      <c r="E35" s="24">
        <v>0</v>
      </c>
      <c r="F35" s="9" t="s">
        <v>5</v>
      </c>
      <c r="G35" s="10" t="s">
        <v>5</v>
      </c>
      <c r="H35" s="24">
        <v>0</v>
      </c>
      <c r="I35" s="9" t="s">
        <v>5</v>
      </c>
      <c r="J35" s="10" t="s">
        <v>5</v>
      </c>
      <c r="K35" s="24">
        <v>0</v>
      </c>
      <c r="L35" s="24">
        <v>0</v>
      </c>
    </row>
    <row r="36" spans="2:12">
      <c r="B36" s="18" t="s">
        <v>25</v>
      </c>
      <c r="C36" s="19" t="s">
        <v>58</v>
      </c>
      <c r="D36" s="20">
        <v>0</v>
      </c>
      <c r="E36" s="20">
        <v>0</v>
      </c>
      <c r="F36" s="9" t="s">
        <v>5</v>
      </c>
      <c r="G36" s="10" t="s">
        <v>5</v>
      </c>
      <c r="H36" s="20">
        <v>0</v>
      </c>
      <c r="I36" s="9" t="s">
        <v>5</v>
      </c>
      <c r="J36" s="10" t="s">
        <v>5</v>
      </c>
      <c r="K36" s="20">
        <v>0</v>
      </c>
      <c r="L36" s="20">
        <v>0</v>
      </c>
    </row>
    <row r="37" ht="20.4" spans="2:12">
      <c r="B37" s="18" t="s">
        <v>27</v>
      </c>
      <c r="C37" s="19" t="s">
        <v>59</v>
      </c>
      <c r="D37" s="20"/>
      <c r="E37" s="20"/>
      <c r="F37" s="9"/>
      <c r="G37" s="10"/>
      <c r="H37" s="20"/>
      <c r="I37" s="9"/>
      <c r="J37" s="10"/>
      <c r="K37" s="20">
        <v>0</v>
      </c>
      <c r="L37" s="20">
        <v>0</v>
      </c>
    </row>
    <row r="38" ht="5" customHeight="1"/>
    <row r="39" ht="50.25" customHeight="1" spans="2:12">
      <c r="B39" s="35" t="s">
        <v>5</v>
      </c>
      <c r="G39" s="35" t="s">
        <v>5</v>
      </c>
    </row>
    <row r="40" ht="4.15" customHeight="1"/>
  </sheetData>
  <mergeCells count="70">
    <mergeCell ref="B2:H2"/>
    <mergeCell ref="J2:L2"/>
    <mergeCell ref="B3:L3"/>
    <mergeCell ref="B4:L4"/>
    <mergeCell ref="B5:L5"/>
    <mergeCell ref="E7:J7"/>
    <mergeCell ref="K7:L7"/>
    <mergeCell ref="E8:G8"/>
    <mergeCell ref="H8:J8"/>
    <mergeCell ref="E9:G9"/>
    <mergeCell ref="H9:J9"/>
    <mergeCell ref="E10:G10"/>
    <mergeCell ref="H10:J10"/>
    <mergeCell ref="E11:G11"/>
    <mergeCell ref="H11:J11"/>
    <mergeCell ref="E12:G12"/>
    <mergeCell ref="H12:J12"/>
    <mergeCell ref="E13:G13"/>
    <mergeCell ref="H13:J13"/>
    <mergeCell ref="E14:G14"/>
    <mergeCell ref="H14:J14"/>
    <mergeCell ref="E15:G15"/>
    <mergeCell ref="H15:J15"/>
    <mergeCell ref="E16:G16"/>
    <mergeCell ref="H16:J16"/>
    <mergeCell ref="E17:G17"/>
    <mergeCell ref="H17:J17"/>
    <mergeCell ref="E18:G18"/>
    <mergeCell ref="H18:J18"/>
    <mergeCell ref="E19:G19"/>
    <mergeCell ref="H19:J19"/>
    <mergeCell ref="E20:G20"/>
    <mergeCell ref="H20:J20"/>
    <mergeCell ref="E21:G21"/>
    <mergeCell ref="H21:J21"/>
    <mergeCell ref="E22:G22"/>
    <mergeCell ref="H22:J22"/>
    <mergeCell ref="E23:G23"/>
    <mergeCell ref="H23:J23"/>
    <mergeCell ref="E24:G24"/>
    <mergeCell ref="H24:J24"/>
    <mergeCell ref="E25:G25"/>
    <mergeCell ref="H25:J25"/>
    <mergeCell ref="E26:G26"/>
    <mergeCell ref="H26:J26"/>
    <mergeCell ref="E27:G27"/>
    <mergeCell ref="H27:J27"/>
    <mergeCell ref="E28:G28"/>
    <mergeCell ref="H28:J28"/>
    <mergeCell ref="E29:G29"/>
    <mergeCell ref="H29:J29"/>
    <mergeCell ref="E30:G30"/>
    <mergeCell ref="H30:J30"/>
    <mergeCell ref="E31:G31"/>
    <mergeCell ref="H31:J31"/>
    <mergeCell ref="E32:G32"/>
    <mergeCell ref="H32:J32"/>
    <mergeCell ref="E33:G33"/>
    <mergeCell ref="H33:J33"/>
    <mergeCell ref="E34:G34"/>
    <mergeCell ref="H34:J34"/>
    <mergeCell ref="E35:G35"/>
    <mergeCell ref="H35:J35"/>
    <mergeCell ref="E36:G36"/>
    <mergeCell ref="H36:J36"/>
    <mergeCell ref="E37:G37"/>
    <mergeCell ref="H37:J37"/>
    <mergeCell ref="B39:E39"/>
    <mergeCell ref="G39:L39"/>
    <mergeCell ref="D7:D8"/>
  </mergeCells>
  <pageMargins left="1.18110236220472" right="0.78740157480315" top="0.78740157480315" bottom="1.18948818897638" header="0.78740157480315" footer="0.78740157480315"/>
  <pageSetup paperSize="9" orientation="landscape" horizontalDpi="300" verticalDpi="300"/>
  <headerFooter alignWithMargins="0">
    <oddFooter>&amp;C&amp;"Arial,Regular"&amp;10&amp;P/&amp;N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RPT_TT2026_BM54aA4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mai mai</cp:lastModifiedBy>
  <dcterms:created xsi:type="dcterms:W3CDTF">2026-10-07T04:03:00Z</dcterms:created>
  <dcterms:modified xsi:type="dcterms:W3CDTF">2026-10-08T03:25:07Z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1DFDF397F51D4FE5B82D735631CA4ACB_12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